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defaultThemeVersion="124226"/>
  <xr:revisionPtr revIDLastSave="410" documentId="8_{CF411E70-481C-485D-94A4-0E814933A791}" xr6:coauthVersionLast="47" xr6:coauthVersionMax="47" xr10:uidLastSave="{627FC07A-1A3F-4A5C-BAB2-8ECC717A375B}"/>
  <bookViews>
    <workbookView xWindow="-110" yWindow="490" windowWidth="19420" windowHeight="10420" activeTab="1" xr2:uid="{00000000-000D-0000-FFFF-FFFF00000000}"/>
  </bookViews>
  <sheets>
    <sheet name="Instructions" sheetId="2" r:id="rId1"/>
    <sheet name="Attachment C" sheetId="1" r:id="rId2"/>
    <sheet name="FTE Details" sheetId="3" r:id="rId3"/>
  </sheets>
  <calcPr calcId="191028"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3" l="1"/>
  <c r="E22" i="3"/>
  <c r="E21" i="3"/>
  <c r="E20" i="3"/>
  <c r="G31" i="1"/>
  <c r="E61" i="3"/>
  <c r="E60" i="3"/>
  <c r="E13" i="3"/>
  <c r="E14" i="3"/>
  <c r="E15" i="3"/>
  <c r="E16" i="3"/>
  <c r="E17" i="3"/>
  <c r="E18" i="3"/>
  <c r="E19" i="3"/>
  <c r="E12" i="3"/>
  <c r="E9" i="3"/>
  <c r="E64" i="3" l="1"/>
  <c r="E29" i="3"/>
  <c r="E38" i="3"/>
  <c r="E41" i="3" s="1"/>
  <c r="D31" i="1" s="1"/>
  <c r="E39" i="3"/>
  <c r="E40" i="3"/>
  <c r="E56" i="3"/>
  <c r="E55" i="3"/>
  <c r="E54" i="3"/>
  <c r="E48" i="3"/>
  <c r="E46" i="3"/>
  <c r="E49" i="3" s="1"/>
  <c r="E31" i="1" s="1"/>
  <c r="E47" i="3"/>
  <c r="E32" i="3"/>
  <c r="E31" i="3"/>
  <c r="E30" i="3"/>
  <c r="E53" i="3"/>
  <c r="E45" i="3"/>
  <c r="E37" i="3"/>
  <c r="E11" i="3"/>
  <c r="E10" i="3"/>
  <c r="E25" i="3"/>
  <c r="C27" i="1" s="1"/>
  <c r="E57" i="3" l="1"/>
  <c r="F31" i="1" s="1"/>
  <c r="E33" i="3"/>
  <c r="C31" i="1" s="1"/>
</calcChain>
</file>

<file path=xl/sharedStrings.xml><?xml version="1.0" encoding="utf-8"?>
<sst xmlns="http://schemas.openxmlformats.org/spreadsheetml/2006/main" count="136" uniqueCount="91">
  <si>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</si>
  <si>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</si>
  <si>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</si>
  <si>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</si>
  <si>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</si>
  <si>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</si>
  <si>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</si>
  <si>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</si>
  <si>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</si>
  <si>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</si>
  <si>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</si>
  <si>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</si>
  <si>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</si>
  <si>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</si>
  <si>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</si>
  <si>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</si>
  <si>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</si>
  <si>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</si>
  <si>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</si>
  <si>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</si>
  <si>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</si>
  <si>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</si>
  <si>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</si>
  <si>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</si>
  <si>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</si>
  <si>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</si>
  <si>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</si>
  <si>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</si>
  <si>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</si>
  <si>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</si>
  <si>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</si>
  <si>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</si>
  <si>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</si>
  <si>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</si>
  <si>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</si>
  <si>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</si>
  <si>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</si>
  <si>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</si>
  <si>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</si>
  <si>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</si>
  <si>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</si>
  <si>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</si>
  <si>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</si>
  <si>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</si>
  <si>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</si>
  <si>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</si>
  <si>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</si>
  <si>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</si>
  <si>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</si>
  <si>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JOB TITLE</t>
  </si>
  <si>
    <t>Example: Developer</t>
  </si>
  <si>
    <t>151 W. Ohio Street, Suite 100, Indianapolis, IN 46204</t>
  </si>
  <si>
    <t>Phone: (317) 233-2010; Fax: (317) 233-2011; Website: https://indianainteractive.org</t>
  </si>
  <si>
    <t>48-1167554</t>
  </si>
  <si>
    <t>Indiana</t>
  </si>
  <si>
    <t>Indiana Interactive, LLC dba Tyler Indiana</t>
  </si>
  <si>
    <t>Project Manager</t>
  </si>
  <si>
    <t>Quality Assurance Analyst</t>
  </si>
  <si>
    <t>Tyler Technologies, Inc.</t>
  </si>
  <si>
    <t>7701 College Boulevard, Overland Park, KS  66210</t>
  </si>
  <si>
    <t>Delaware</t>
  </si>
  <si>
    <t>Indiana Interactive, LLC d/b/a Tyler Indiana</t>
  </si>
  <si>
    <t>Andrew Hoff</t>
  </si>
  <si>
    <t>DSN</t>
  </si>
  <si>
    <t>Bravia Services</t>
  </si>
  <si>
    <t>Roeing IT Solutions</t>
  </si>
  <si>
    <t>Engaging Solutions LLC</t>
  </si>
  <si>
    <t>netlgox</t>
  </si>
  <si>
    <t>429 E. Vermont St., Suite 208
Indianapolis, IN  46202
Contact: Kortney Riegel
Phone: (765) 721-3705
Tax ID: 35-2052380</t>
  </si>
  <si>
    <t>2760 Forgue Drive, Suite, 100
Naperville, IL 60564
Contact: Nabil Refai
Phone: (844) 983-3444
Tax ID: 36-3892853</t>
  </si>
  <si>
    <t>Sr. Creative Manager</t>
  </si>
  <si>
    <t>Technology Manager</t>
  </si>
  <si>
    <t>Development Manager</t>
  </si>
  <si>
    <t>Business Analyst</t>
  </si>
  <si>
    <t>Sr. Web Designer</t>
  </si>
  <si>
    <t>Web Designer</t>
  </si>
  <si>
    <t>Software Developer</t>
  </si>
  <si>
    <t>Operations Manager</t>
  </si>
  <si>
    <t>netlogx</t>
  </si>
  <si>
    <t>Database Engineer</t>
  </si>
  <si>
    <t>Report Specialist</t>
  </si>
  <si>
    <t>Traning Specialist</t>
  </si>
  <si>
    <t>9465 Counselors Row, Suite 200
Indianapolis, IN  46240
Contact: Douglas Heath
Phone: (317) 590-3684
Tax ID: 92-1955657</t>
  </si>
  <si>
    <t>Project/Queue Manager</t>
  </si>
  <si>
    <t>Contractor Account Representative</t>
  </si>
  <si>
    <t>Contract Procurement Specialist</t>
  </si>
  <si>
    <t>President &amp; General Manager</t>
  </si>
  <si>
    <t>Contract Compliance Specialist</t>
  </si>
  <si>
    <t>2433 S 9th St.
Lafayette, IN  47909
Contact: Steven M . fey 
Phone: (765) 474-5402
Tax ID: 35-1461967</t>
  </si>
  <si>
    <t>3965 N. Meridian St.
Indianapolis, IN  46208
Contact: Caolyn Mosby
Phone: (317) 918-2335
Tax ID: 33-1109802</t>
  </si>
  <si>
    <t>8/22/2023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</si>
</sst>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0" fontId="4" fillId="0" borderId="2" xfId="0" applyFont="1" applyBorder="1" applyAlignment="1">
      <alignment vertical="top" wrapText="1"/>
    </xf>
    <xf numFmtId="0" fontId="4" fillId="0" borderId="5" xfId="0" applyFont="1" applyBorder="1" applyAlignment="1">
      <alignment vertical="top" wrapText="1"/>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8" fillId="0" borderId="0" xfId="0" applyFont="1" applyAlignment="1">
      <alignment wrapText="1"/>
    </xf>
    <xf numFmtId="0" fontId="4" fillId="0" borderId="2" xfId="0" applyFont="1" applyBorder="1" applyAlignment="1">
      <alignment vertical="top"/>
    </xf>
    <xf numFmtId="0" fontId="4" fillId="0" borderId="3" xfId="0" applyFont="1" applyBorder="1" applyAlignment="1">
      <alignment vertical="top"/>
    </xf>
    <xf numFmtId="0" fontId="6" fillId="0" borderId="0" xfId="0" applyFont="1" applyAlignment="1">
      <alignment vertical="top" wrapText="1"/>
    </xf>
    <xf numFmtId="0" fontId="4" fillId="0" borderId="3" xfId="0" applyFont="1" applyBorder="1" applyAlignment="1">
      <alignment vertical="top" wrapText="1"/>
    </xf>
    <xf numFmtId="0" fontId="4" fillId="0" borderId="0" xfId="0" applyFont="1" applyAlignment="1">
      <alignment horizontal="left" vertical="center" wrapText="1"/>
    </xf>
    <xf numFmtId="0" fontId="4" fillId="0" borderId="5" xfId="0" quotePrefix="1" applyFont="1" applyBorder="1" applyAlignment="1">
      <alignment vertical="top"/>
    </xf>
    <xf numFmtId="0" fontId="4" fillId="0" borderId="5" xfId="0" applyFont="1" applyBorder="1" applyAlignment="1">
      <alignment vertical="top"/>
    </xf>
    <xf numFmtId="0" fontId="4" fillId="0" borderId="6" xfId="0" applyFont="1" applyBorder="1" applyAlignment="1">
      <alignment vertical="top"/>
    </xf>
    <xf numFmtId="0" fontId="4" fillId="0" borderId="0" xfId="0" applyFont="1"/>
    <xf numFmtId="0" fontId="4" fillId="0" borderId="2" xfId="0" applyFont="1" applyBorder="1" applyAlignment="1">
      <alignment vertical="top"/>
    </xf>
    <xf numFmtId="0" fontId="4" fillId="0" borderId="3" xfId="0" applyFont="1" applyBorder="1" applyAlignment="1">
      <alignment vertical="top"/>
    </xf>
    <xf numFmtId="0" fontId="4" fillId="0" borderId="16" xfId="0" applyFont="1" applyBorder="1" applyAlignment="1">
      <alignment vertical="top"/>
    </xf>
    <xf numFmtId="0" fontId="4" fillId="0" borderId="17" xfId="0" applyFont="1" applyBorder="1" applyAlignment="1">
      <alignment vertical="top"/>
    </xf>
    <xf numFmtId="0" fontId="4" fillId="0" borderId="18" xfId="0" applyFont="1" applyBorder="1" applyAlignment="1">
      <alignment vertical="top"/>
    </xf>
    <xf numFmtId="15" fontId="4" fillId="0" borderId="10" xfId="0" quotePrefix="1" applyNumberFormat="1" applyFont="1" applyBorder="1"/>
    <xf numFmtId="0" fontId="4" fillId="0" borderId="10" xfId="0" applyFont="1" applyBorder="1"/>
    <xf numFmtId="0" fontId="4" fillId="0" borderId="9" xfId="0" applyFont="1" applyBorder="1"/>
    <xf numFmtId="4" fontId="4" fillId="0" borderId="16" xfId="0" quotePrefix="1" applyNumberFormat="1" applyFont="1" applyBorder="1" applyAlignment="1">
      <alignment vertical="top"/>
    </xf>
    <xf numFmtId="4" fontId="4" fillId="0" borderId="17" xfId="0" quotePrefix="1" applyNumberFormat="1" applyFont="1" applyBorder="1" applyAlignment="1">
      <alignment vertical="top"/>
    </xf>
    <xf numFmtId="4" fontId="4" fillId="0" borderId="18" xfId="0" quotePrefix="1" applyNumberFormat="1" applyFont="1" applyBorder="1" applyAlignment="1">
      <alignment vertical="top"/>
    </xf>
    <xf numFmtId="44" fontId="4" fillId="0" borderId="16" xfId="0" quotePrefix="1" applyNumberFormat="1" applyFont="1" applyBorder="1" applyAlignment="1">
      <alignment vertical="top"/>
    </xf>
    <xf numFmtId="44" fontId="4" fillId="0" borderId="17" xfId="0" quotePrefix="1" applyNumberFormat="1" applyFont="1" applyBorder="1" applyAlignment="1">
      <alignment vertical="top"/>
    </xf>
    <xf numFmtId="44" fontId="4" fillId="0" borderId="18" xfId="0" quotePrefix="1" applyNumberFormat="1" applyFont="1" applyBorder="1" applyAlignment="1">
      <alignment vertical="top"/>
    </xf>
    <xf numFmtId="44" fontId="4" fillId="0" borderId="10" xfId="1" applyFont="1" applyFill="1" applyBorder="1" applyAlignment="1">
      <alignment vertical="top"/>
    </xf>
    <xf numFmtId="44" fontId="4" fillId="0" borderId="9" xfId="1" applyFont="1" applyFill="1" applyBorder="1" applyAlignment="1">
      <alignment vertical="top"/>
    </xf>
    <xf numFmtId="0" fontId="8" fillId="0" borderId="0" xfId="0" applyFont="1" applyAlignment="1">
      <alignment wrapText="1"/>
    </xf>
    <xf numFmtId="0" fontId="8" fillId="0" borderId="1" xfId="0" applyFont="1" applyBorder="1" applyAlignment="1">
      <alignment vertical="top" wrapText="1"/>
    </xf>
    <xf numFmtId="0" fontId="4" fillId="0" borderId="5" xfId="0" applyFont="1" applyBorder="1"/>
    <xf numFmtId="0" fontId="4" fillId="0" borderId="6" xfId="0" applyFont="1" applyBorder="1"/>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94288</xdr:colOff>
      <xdr:row>33</xdr:row>
      <xdr:rowOff>31751</xdr:rowOff>
    </xdr:from>
    <xdr:to>
      <xdr:col>2</xdr:col>
      <xdr:colOff>622299</xdr:colOff>
      <xdr:row>33</xdr:row>
      <xdr:rowOff>342900</xdr:rowOff>
    </xdr:to>
    <xdr:pic>
      <xdr:nvPicPr>
        <xdr:cNvPr id="6" name="Picture 2">
          <a:extLst>
            <a:ext uri="{FF2B5EF4-FFF2-40B4-BE49-F238E27FC236}">
              <a16:creationId xmlns:a16="http://schemas.microsoft.com/office/drawing/2014/main" id="{2BE89C30-4F69-8743-C1AD-4A1EAB7F0B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5338" y="11461751"/>
          <a:ext cx="528011" cy="311149"/>
        </a:xfrm>
        <a:prstGeom prst="rect">
          <a:avLst/>
        </a:prstGeom>
      </xdr:spPr>
    </xdr:pic>
    <xdr:clientData/>
  </xdr:twoCellAnchor>
  <xdr:twoCellAnchor editAs="oneCell">
    <xdr:from>
      <xdr:col>0</xdr:col>
      <xdr:colOff>66675</xdr:colOff>
      <xdr:row>0</xdr:row>
      <xdr:rowOff>57150</xdr:rowOff>
    </xdr:from>
    <xdr:to>
      <xdr:col>1</xdr:col>
      <xdr:colOff>442897</xdr:colOff>
      <xdr:row>3</xdr:row>
      <xdr:rowOff>138097</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election activeCell="E3" sqref="E3"/>
    </sheetView>
  </sheetViews>
  <sheetFormatPr defaultColWidth="9.1796875" defaultRowHeight="13" x14ac:dyDescent="0.3"/>
  <cols>
    <col min="1" max="1" width="4.54296875" style="3" customWidth="1"/>
    <col min="2" max="2" width="98.1796875" style="6" customWidth="1"/>
    <col min="3" max="16384" width="9.1796875" style="3"/>
  </cols>
  <sheetData>
    <row r="1" spans="2:2" ht="15" x14ac:dyDescent="0.3">
      <c r="B1" s="2" t="s">
        <v>0</v>
      </c>
    </row>
    <row r="2" spans="2:2" ht="19.5" customHeight="1" x14ac:dyDescent="0.3">
      <c r="B2" s="4" t="s">
        <v>1</v>
      </c>
    </row>
    <row r="3" spans="2:2" ht="67" customHeight="1" x14ac:dyDescent="0.3">
      <c r="B3" s="5" t="s">
        <v>2</v>
      </c>
    </row>
    <row r="4" spans="2:2" ht="16.5" customHeight="1" x14ac:dyDescent="0.3">
      <c r="B4" s="49" t="s">
        <v>3</v>
      </c>
    </row>
    <row r="5" spans="2:2" ht="81" customHeight="1" x14ac:dyDescent="0.3">
      <c r="B5" s="5" t="s">
        <v>4</v>
      </c>
    </row>
    <row r="6" spans="2:2" ht="117.5" x14ac:dyDescent="0.3">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topLeftCell="A27" workbookViewId="0">
      <selection activeCell="C38" sqref="C38"/>
    </sheetView>
  </sheetViews>
  <sheetFormatPr defaultColWidth="9.1796875" defaultRowHeight="13" x14ac:dyDescent="0.3"/>
  <cols>
    <col min="1" max="1" width="3.1796875" style="3" customWidth="1"/>
    <col min="2" max="2" width="26.1796875" style="3" bestFit="1" customWidth="1"/>
    <col min="3" max="3" width="20.54296875" style="3" customWidth="1"/>
    <col min="4" max="4" width="20.453125" style="3" customWidth="1"/>
    <col min="5" max="5" width="20.08984375" style="3" customWidth="1"/>
    <col min="6" max="6" width="22" style="3" customWidth="1"/>
    <col min="7" max="7" width="22.453125" style="3" customWidth="1"/>
    <col min="8" max="16384" width="9.1796875" style="3"/>
  </cols>
  <sheetData>
    <row r="6" spans="1:6" ht="26.25" customHeight="1" x14ac:dyDescent="0.3">
      <c r="A6" s="17"/>
      <c r="B6" s="51" t="s">
        <v>6</v>
      </c>
      <c r="C6" s="51"/>
      <c r="D6" s="51"/>
      <c r="E6" s="51"/>
      <c r="F6" s="51"/>
    </row>
    <row r="7" spans="1:6" ht="13.5" thickBot="1" x14ac:dyDescent="0.35">
      <c r="A7" s="55"/>
      <c r="B7" s="55"/>
      <c r="C7" s="55"/>
      <c r="D7" s="55"/>
      <c r="E7" s="55"/>
      <c r="F7" s="55"/>
    </row>
    <row r="8" spans="1:6" x14ac:dyDescent="0.3">
      <c r="A8" s="7">
        <v>1</v>
      </c>
      <c r="B8" s="18" t="s">
        <v>7</v>
      </c>
      <c r="C8" s="56" t="s">
        <v>55</v>
      </c>
      <c r="D8" s="56"/>
      <c r="E8" s="56"/>
      <c r="F8" s="57"/>
    </row>
    <row r="9" spans="1:6" ht="12.75" customHeight="1" x14ac:dyDescent="0.3">
      <c r="A9" s="7">
        <v>2</v>
      </c>
      <c r="B9" s="19" t="s">
        <v>8</v>
      </c>
      <c r="C9" s="53" t="s">
        <v>51</v>
      </c>
      <c r="D9" s="53"/>
      <c r="E9" s="53"/>
      <c r="F9" s="54"/>
    </row>
    <row r="10" spans="1:6" ht="12.75" customHeight="1" x14ac:dyDescent="0.3">
      <c r="A10" s="7">
        <v>3</v>
      </c>
      <c r="B10" s="19" t="s">
        <v>9</v>
      </c>
      <c r="C10" s="53" t="s">
        <v>52</v>
      </c>
      <c r="D10" s="53"/>
      <c r="E10" s="53"/>
      <c r="F10" s="54"/>
    </row>
    <row r="11" spans="1:6" ht="26" x14ac:dyDescent="0.3">
      <c r="A11" s="7">
        <v>4</v>
      </c>
      <c r="B11" s="19" t="s">
        <v>10</v>
      </c>
      <c r="C11" s="58" t="s">
        <v>53</v>
      </c>
      <c r="D11" s="59"/>
      <c r="E11" s="59"/>
      <c r="F11" s="60"/>
    </row>
    <row r="12" spans="1:6" ht="26" x14ac:dyDescent="0.3">
      <c r="A12" s="7">
        <v>5</v>
      </c>
      <c r="B12" s="19" t="s">
        <v>11</v>
      </c>
      <c r="C12" s="53" t="s">
        <v>54</v>
      </c>
      <c r="D12" s="53"/>
      <c r="E12" s="53"/>
      <c r="F12" s="54"/>
    </row>
    <row r="13" spans="1:6" ht="26" x14ac:dyDescent="0.3">
      <c r="A13" s="7">
        <v>6</v>
      </c>
      <c r="B13" s="19" t="s">
        <v>12</v>
      </c>
      <c r="C13" s="53" t="s">
        <v>51</v>
      </c>
      <c r="D13" s="53"/>
      <c r="E13" s="53"/>
      <c r="F13" s="54"/>
    </row>
    <row r="14" spans="1:6" ht="26" x14ac:dyDescent="0.3">
      <c r="A14" s="7">
        <v>7</v>
      </c>
      <c r="B14" s="19" t="s">
        <v>13</v>
      </c>
      <c r="C14" s="53" t="s">
        <v>58</v>
      </c>
      <c r="D14" s="53"/>
      <c r="E14" s="53"/>
      <c r="F14" s="54"/>
    </row>
    <row r="15" spans="1:6" ht="39" x14ac:dyDescent="0.3">
      <c r="A15" s="7">
        <v>8</v>
      </c>
      <c r="B15" s="19" t="s">
        <v>14</v>
      </c>
      <c r="C15" s="53" t="s">
        <v>60</v>
      </c>
      <c r="D15" s="53"/>
      <c r="E15" s="53"/>
      <c r="F15" s="54"/>
    </row>
    <row r="16" spans="1:6" x14ac:dyDescent="0.3">
      <c r="A16" s="7">
        <v>9</v>
      </c>
      <c r="B16" s="19" t="s">
        <v>15</v>
      </c>
      <c r="C16" s="53" t="s">
        <v>59</v>
      </c>
      <c r="D16" s="53"/>
      <c r="E16" s="53"/>
      <c r="F16" s="54"/>
    </row>
    <row r="17" spans="1:7" ht="39" x14ac:dyDescent="0.3">
      <c r="A17" s="7">
        <v>10</v>
      </c>
      <c r="B17" s="19" t="s">
        <v>16</v>
      </c>
      <c r="C17" s="52">
        <v>395010</v>
      </c>
      <c r="D17" s="53"/>
      <c r="E17" s="53"/>
      <c r="F17" s="54"/>
    </row>
    <row r="18" spans="1:7" ht="26" x14ac:dyDescent="0.3">
      <c r="A18" s="7">
        <v>11</v>
      </c>
      <c r="B18" s="19" t="s">
        <v>17</v>
      </c>
      <c r="C18" s="52">
        <v>6453708</v>
      </c>
      <c r="D18" s="53"/>
      <c r="E18" s="53"/>
      <c r="F18" s="54"/>
    </row>
    <row r="19" spans="1:7" ht="52" x14ac:dyDescent="0.3">
      <c r="A19" s="7">
        <v>12</v>
      </c>
      <c r="B19" s="19" t="s">
        <v>18</v>
      </c>
      <c r="C19" s="52">
        <v>119</v>
      </c>
      <c r="D19" s="53"/>
      <c r="E19" s="53"/>
      <c r="F19" s="54"/>
    </row>
    <row r="20" spans="1:7" ht="39" x14ac:dyDescent="0.3">
      <c r="A20" s="7">
        <v>13</v>
      </c>
      <c r="B20" s="19" t="s">
        <v>19</v>
      </c>
      <c r="C20" s="52">
        <v>8361</v>
      </c>
      <c r="D20" s="53"/>
      <c r="E20" s="53"/>
      <c r="F20" s="54"/>
    </row>
    <row r="21" spans="1:7" ht="52" x14ac:dyDescent="0.3">
      <c r="A21" s="7">
        <v>14</v>
      </c>
      <c r="B21" s="19" t="s">
        <v>20</v>
      </c>
      <c r="C21" s="64">
        <v>8478895.8699999992</v>
      </c>
      <c r="D21" s="65"/>
      <c r="E21" s="65"/>
      <c r="F21" s="66"/>
    </row>
    <row r="22" spans="1:7" ht="52" x14ac:dyDescent="0.3">
      <c r="A22" s="7">
        <v>15</v>
      </c>
      <c r="B22" s="19" t="s">
        <v>21</v>
      </c>
      <c r="C22" s="67">
        <v>781917501.25</v>
      </c>
      <c r="D22" s="68"/>
      <c r="E22" s="68"/>
      <c r="F22" s="69"/>
      <c r="G22" s="1"/>
    </row>
    <row r="23" spans="1:7" ht="26.5" thickBot="1" x14ac:dyDescent="0.35">
      <c r="A23" s="7">
        <v>16</v>
      </c>
      <c r="B23" s="20" t="s">
        <v>22</v>
      </c>
      <c r="C23" s="70">
        <v>22803767</v>
      </c>
      <c r="D23" s="70"/>
      <c r="E23" s="70"/>
      <c r="F23" s="71"/>
    </row>
    <row r="24" spans="1:7" x14ac:dyDescent="0.3">
      <c r="A24" s="7"/>
      <c r="B24" s="46"/>
    </row>
    <row r="25" spans="1:7" ht="28.5" customHeight="1" thickBot="1" x14ac:dyDescent="0.35">
      <c r="A25" s="7"/>
      <c r="B25" s="72" t="s">
        <v>23</v>
      </c>
      <c r="C25" s="55"/>
    </row>
    <row r="26" spans="1:7" ht="26" x14ac:dyDescent="0.3">
      <c r="A26" s="25">
        <v>17</v>
      </c>
      <c r="B26" s="21" t="s">
        <v>24</v>
      </c>
      <c r="C26" s="50" t="s">
        <v>61</v>
      </c>
    </row>
    <row r="27" spans="1:7" ht="52.5" thickBot="1" x14ac:dyDescent="0.35">
      <c r="A27" s="25">
        <v>18</v>
      </c>
      <c r="B27" s="22" t="s">
        <v>25</v>
      </c>
      <c r="C27" s="8">
        <f>'FTE Details'!E25</f>
        <v>17.2</v>
      </c>
    </row>
    <row r="28" spans="1:7" ht="13.5" thickBot="1" x14ac:dyDescent="0.35">
      <c r="A28" s="25"/>
      <c r="B28" s="23"/>
    </row>
    <row r="29" spans="1:7" x14ac:dyDescent="0.3">
      <c r="A29" s="25">
        <v>19</v>
      </c>
      <c r="B29" s="21" t="s">
        <v>26</v>
      </c>
      <c r="C29" s="47" t="s">
        <v>67</v>
      </c>
      <c r="D29" s="9" t="s">
        <v>65</v>
      </c>
      <c r="E29" s="47" t="s">
        <v>63</v>
      </c>
      <c r="F29" s="48" t="s">
        <v>66</v>
      </c>
      <c r="G29" s="48" t="s">
        <v>64</v>
      </c>
    </row>
    <row r="30" spans="1:7" ht="78" x14ac:dyDescent="0.3">
      <c r="A30" s="25">
        <v>20</v>
      </c>
      <c r="B30" s="24" t="s">
        <v>27</v>
      </c>
      <c r="C30" s="10" t="s">
        <v>68</v>
      </c>
      <c r="D30" s="10" t="s">
        <v>88</v>
      </c>
      <c r="E30" s="10" t="s">
        <v>69</v>
      </c>
      <c r="F30" s="10" t="s">
        <v>89</v>
      </c>
      <c r="G30" s="10" t="s">
        <v>82</v>
      </c>
    </row>
    <row r="31" spans="1:7" ht="52.5" thickBot="1" x14ac:dyDescent="0.35">
      <c r="A31" s="25">
        <v>21</v>
      </c>
      <c r="B31" s="22" t="s">
        <v>25</v>
      </c>
      <c r="C31" s="11">
        <f>'FTE Details'!E33</f>
        <v>2</v>
      </c>
      <c r="D31" s="12">
        <f>'FTE Details'!E41</f>
        <v>1</v>
      </c>
      <c r="E31" s="11">
        <f>'FTE Details'!E49</f>
        <v>1</v>
      </c>
      <c r="F31" s="8">
        <f>'FTE Details'!E57</f>
        <v>3</v>
      </c>
      <c r="G31" s="8">
        <f>'FTE Details'!E64</f>
        <v>5.000000000000001E-2</v>
      </c>
    </row>
    <row r="32" spans="1:7" ht="13.5" thickBot="1" x14ac:dyDescent="0.35">
      <c r="A32" s="25"/>
      <c r="B32" s="46"/>
      <c r="C32" s="13"/>
      <c r="D32" s="5"/>
      <c r="E32" s="13"/>
      <c r="F32" s="13"/>
    </row>
    <row r="33" spans="1:6" ht="24.75" customHeight="1" x14ac:dyDescent="0.3">
      <c r="A33" s="25">
        <v>22</v>
      </c>
      <c r="B33" s="73" t="s">
        <v>28</v>
      </c>
      <c r="C33" s="56"/>
      <c r="D33" s="56"/>
      <c r="E33" s="56"/>
      <c r="F33" s="57"/>
    </row>
    <row r="34" spans="1:6" ht="28.5" customHeight="1" x14ac:dyDescent="0.3">
      <c r="A34" s="14"/>
      <c r="B34" s="15" t="s">
        <v>29</v>
      </c>
      <c r="C34" s="74"/>
      <c r="D34" s="74"/>
      <c r="E34" s="74"/>
      <c r="F34" s="75"/>
    </row>
    <row r="35" spans="1:6" x14ac:dyDescent="0.3">
      <c r="A35" s="14"/>
      <c r="B35" s="15" t="s">
        <v>30</v>
      </c>
      <c r="C35" s="74" t="s">
        <v>62</v>
      </c>
      <c r="D35" s="74"/>
      <c r="E35" s="74"/>
      <c r="F35" s="75"/>
    </row>
    <row r="36" spans="1:6" x14ac:dyDescent="0.3">
      <c r="A36" s="14"/>
      <c r="B36" s="15" t="s">
        <v>31</v>
      </c>
      <c r="C36" s="74" t="s">
        <v>86</v>
      </c>
      <c r="D36" s="74"/>
      <c r="E36" s="74"/>
      <c r="F36" s="75"/>
    </row>
    <row r="37" spans="1:6" ht="13.5" thickBot="1" x14ac:dyDescent="0.35">
      <c r="A37" s="14"/>
      <c r="B37" s="16" t="s">
        <v>32</v>
      </c>
      <c r="C37" s="61" t="s">
        <v>90</v>
      </c>
      <c r="D37" s="62"/>
      <c r="E37" s="62"/>
      <c r="F37" s="63"/>
    </row>
    <row r="38" spans="1:6" x14ac:dyDescent="0.3">
      <c r="A38" s="14"/>
    </row>
    <row r="39" spans="1:6" x14ac:dyDescent="0.3">
      <c r="A39" s="14"/>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4"/>
  <sheetViews>
    <sheetView showGridLines="0" workbookViewId="0">
      <selection activeCell="D17" sqref="D17"/>
    </sheetView>
  </sheetViews>
  <sheetFormatPr defaultColWidth="9.1796875" defaultRowHeight="13" x14ac:dyDescent="0.3"/>
  <cols>
    <col min="1" max="1" width="60.1796875" style="3" customWidth="1"/>
    <col min="2" max="3" width="26.453125" style="3" customWidth="1"/>
    <col min="4" max="4" width="18.54296875" style="3" customWidth="1"/>
    <col min="5" max="5" width="25.81640625" style="3" bestFit="1" customWidth="1"/>
    <col min="6" max="16384" width="9.1796875" style="3"/>
  </cols>
  <sheetData>
    <row r="1" spans="1:5" ht="33" customHeight="1" x14ac:dyDescent="0.3">
      <c r="A1" s="79" t="s">
        <v>33</v>
      </c>
      <c r="B1" s="79"/>
      <c r="C1" s="79"/>
      <c r="D1" s="79"/>
      <c r="E1" s="80"/>
    </row>
    <row r="2" spans="1:5" ht="132.75" customHeight="1" x14ac:dyDescent="0.3">
      <c r="A2" s="81" t="s">
        <v>34</v>
      </c>
      <c r="B2" s="82"/>
      <c r="C2" s="82"/>
      <c r="D2" s="82"/>
      <c r="E2" s="83"/>
    </row>
    <row r="3" spans="1:5" ht="63.75" customHeight="1" x14ac:dyDescent="0.3">
      <c r="A3" s="76" t="s">
        <v>35</v>
      </c>
      <c r="B3" s="77"/>
      <c r="C3" s="77"/>
      <c r="D3" s="77"/>
      <c r="E3" s="78"/>
    </row>
    <row r="5" spans="1:5" ht="13.5" x14ac:dyDescent="0.35">
      <c r="A5" s="44" t="s">
        <v>36</v>
      </c>
      <c r="B5" s="45">
        <v>48</v>
      </c>
      <c r="C5" s="34" t="s">
        <v>37</v>
      </c>
    </row>
    <row r="7" spans="1:5" ht="13.5" x14ac:dyDescent="0.35">
      <c r="A7" s="26" t="s">
        <v>38</v>
      </c>
      <c r="B7" s="26"/>
      <c r="C7" s="26"/>
      <c r="D7" s="26"/>
      <c r="E7" s="27"/>
    </row>
    <row r="8" spans="1:5" s="30" customFormat="1" ht="26" x14ac:dyDescent="0.3">
      <c r="A8" s="28" t="s">
        <v>39</v>
      </c>
      <c r="B8" s="29" t="s">
        <v>40</v>
      </c>
      <c r="C8" s="29" t="s">
        <v>41</v>
      </c>
      <c r="D8" s="29" t="s">
        <v>42</v>
      </c>
      <c r="E8" s="28" t="s">
        <v>43</v>
      </c>
    </row>
    <row r="9" spans="1:5" s="34" customFormat="1" x14ac:dyDescent="0.3">
      <c r="A9" s="31" t="s">
        <v>44</v>
      </c>
      <c r="B9" s="31">
        <v>5</v>
      </c>
      <c r="C9" s="31">
        <v>24</v>
      </c>
      <c r="D9" s="32">
        <v>1</v>
      </c>
      <c r="E9" s="33">
        <f t="shared" ref="E9:E23" si="0">(B9*C9*D9)/$B$5</f>
        <v>2.5</v>
      </c>
    </row>
    <row r="10" spans="1:5" x14ac:dyDescent="0.3">
      <c r="A10" s="31" t="s">
        <v>45</v>
      </c>
      <c r="B10" s="31">
        <v>3</v>
      </c>
      <c r="C10" s="31">
        <v>24</v>
      </c>
      <c r="D10" s="35">
        <v>0.5</v>
      </c>
      <c r="E10" s="33">
        <f t="shared" si="0"/>
        <v>0.75</v>
      </c>
    </row>
    <row r="11" spans="1:5" x14ac:dyDescent="0.3">
      <c r="A11" s="31" t="s">
        <v>46</v>
      </c>
      <c r="B11" s="31">
        <v>2</v>
      </c>
      <c r="C11" s="31">
        <v>6</v>
      </c>
      <c r="D11" s="35">
        <v>1</v>
      </c>
      <c r="E11" s="33">
        <f t="shared" si="0"/>
        <v>0.25</v>
      </c>
    </row>
    <row r="12" spans="1:5" x14ac:dyDescent="0.3">
      <c r="A12" s="36" t="s">
        <v>84</v>
      </c>
      <c r="B12" s="36">
        <v>1</v>
      </c>
      <c r="C12" s="36">
        <v>48</v>
      </c>
      <c r="D12" s="37">
        <v>0.9</v>
      </c>
      <c r="E12" s="38">
        <f t="shared" si="0"/>
        <v>0.9</v>
      </c>
    </row>
    <row r="13" spans="1:5" x14ac:dyDescent="0.3">
      <c r="A13" s="36" t="s">
        <v>77</v>
      </c>
      <c r="B13" s="36">
        <v>1</v>
      </c>
      <c r="C13" s="36">
        <v>48</v>
      </c>
      <c r="D13" s="37">
        <v>0.9</v>
      </c>
      <c r="E13" s="38">
        <f t="shared" si="0"/>
        <v>0.9</v>
      </c>
    </row>
    <row r="14" spans="1:5" x14ac:dyDescent="0.3">
      <c r="A14" s="36" t="s">
        <v>70</v>
      </c>
      <c r="B14" s="36">
        <v>1</v>
      </c>
      <c r="C14" s="36">
        <v>48</v>
      </c>
      <c r="D14" s="37">
        <v>1</v>
      </c>
      <c r="E14" s="38">
        <f t="shared" si="0"/>
        <v>1</v>
      </c>
    </row>
    <row r="15" spans="1:5" x14ac:dyDescent="0.3">
      <c r="A15" s="36" t="s">
        <v>71</v>
      </c>
      <c r="B15" s="36">
        <v>1</v>
      </c>
      <c r="C15" s="36">
        <v>48</v>
      </c>
      <c r="D15" s="37">
        <v>0.9</v>
      </c>
      <c r="E15" s="38">
        <f t="shared" si="0"/>
        <v>0.9</v>
      </c>
    </row>
    <row r="16" spans="1:5" x14ac:dyDescent="0.3">
      <c r="A16" s="36" t="s">
        <v>72</v>
      </c>
      <c r="B16" s="36">
        <v>1</v>
      </c>
      <c r="C16" s="36">
        <v>48</v>
      </c>
      <c r="D16" s="37">
        <v>0.5</v>
      </c>
      <c r="E16" s="38">
        <f t="shared" si="0"/>
        <v>0.5</v>
      </c>
    </row>
    <row r="17" spans="1:5" x14ac:dyDescent="0.3">
      <c r="A17" s="36" t="s">
        <v>56</v>
      </c>
      <c r="B17" s="36">
        <v>1</v>
      </c>
      <c r="C17" s="36">
        <v>48</v>
      </c>
      <c r="D17" s="37">
        <v>1</v>
      </c>
      <c r="E17" s="38">
        <f t="shared" si="0"/>
        <v>1</v>
      </c>
    </row>
    <row r="18" spans="1:5" x14ac:dyDescent="0.3">
      <c r="A18" s="36" t="s">
        <v>83</v>
      </c>
      <c r="B18" s="36">
        <v>1</v>
      </c>
      <c r="C18" s="36">
        <v>48</v>
      </c>
      <c r="D18" s="37">
        <v>1</v>
      </c>
      <c r="E18" s="38">
        <f t="shared" si="0"/>
        <v>1</v>
      </c>
    </row>
    <row r="19" spans="1:5" x14ac:dyDescent="0.3">
      <c r="A19" s="36" t="s">
        <v>73</v>
      </c>
      <c r="B19" s="36">
        <v>1</v>
      </c>
      <c r="C19" s="36">
        <v>48</v>
      </c>
      <c r="D19" s="37">
        <v>1</v>
      </c>
      <c r="E19" s="38">
        <f t="shared" si="0"/>
        <v>1</v>
      </c>
    </row>
    <row r="20" spans="1:5" x14ac:dyDescent="0.3">
      <c r="A20" s="36" t="s">
        <v>74</v>
      </c>
      <c r="B20" s="36">
        <v>2</v>
      </c>
      <c r="C20" s="36">
        <v>48</v>
      </c>
      <c r="D20" s="37">
        <v>1</v>
      </c>
      <c r="E20" s="38">
        <f t="shared" si="0"/>
        <v>2</v>
      </c>
    </row>
    <row r="21" spans="1:5" x14ac:dyDescent="0.3">
      <c r="A21" s="36" t="s">
        <v>75</v>
      </c>
      <c r="B21" s="36">
        <v>5</v>
      </c>
      <c r="C21" s="36">
        <v>48</v>
      </c>
      <c r="D21" s="37">
        <v>1</v>
      </c>
      <c r="E21" s="38">
        <f t="shared" si="0"/>
        <v>5</v>
      </c>
    </row>
    <row r="22" spans="1:5" x14ac:dyDescent="0.3">
      <c r="A22" s="36" t="s">
        <v>76</v>
      </c>
      <c r="B22" s="36">
        <v>2</v>
      </c>
      <c r="C22" s="36">
        <v>48</v>
      </c>
      <c r="D22" s="37">
        <v>1</v>
      </c>
      <c r="E22" s="38">
        <f t="shared" si="0"/>
        <v>2</v>
      </c>
    </row>
    <row r="23" spans="1:5" x14ac:dyDescent="0.3">
      <c r="A23" s="36" t="s">
        <v>57</v>
      </c>
      <c r="B23" s="36">
        <v>1</v>
      </c>
      <c r="C23" s="36">
        <v>48</v>
      </c>
      <c r="D23" s="37">
        <v>1</v>
      </c>
      <c r="E23" s="38">
        <f t="shared" si="0"/>
        <v>1</v>
      </c>
    </row>
    <row r="24" spans="1:5" x14ac:dyDescent="0.3">
      <c r="A24" s="36"/>
      <c r="B24" s="36"/>
      <c r="C24" s="36"/>
      <c r="D24" s="37"/>
      <c r="E24" s="38"/>
    </row>
    <row r="25" spans="1:5" s="14" customFormat="1" x14ac:dyDescent="0.3">
      <c r="A25" s="39" t="s">
        <v>47</v>
      </c>
      <c r="B25" s="39"/>
      <c r="C25" s="39"/>
      <c r="D25" s="39"/>
      <c r="E25" s="40">
        <f>SUM(E12:E24)</f>
        <v>17.2</v>
      </c>
    </row>
    <row r="27" spans="1:5" ht="13.5" x14ac:dyDescent="0.35">
      <c r="A27" s="26" t="s">
        <v>48</v>
      </c>
      <c r="B27" s="26"/>
      <c r="C27" s="26"/>
      <c r="D27" s="26"/>
      <c r="E27" s="41" t="s">
        <v>78</v>
      </c>
    </row>
    <row r="28" spans="1:5" ht="26" x14ac:dyDescent="0.3">
      <c r="A28" s="28" t="s">
        <v>49</v>
      </c>
      <c r="B28" s="29" t="s">
        <v>40</v>
      </c>
      <c r="C28" s="29" t="s">
        <v>41</v>
      </c>
      <c r="D28" s="29" t="s">
        <v>42</v>
      </c>
      <c r="E28" s="28" t="s">
        <v>43</v>
      </c>
    </row>
    <row r="29" spans="1:5" x14ac:dyDescent="0.3">
      <c r="A29" s="31" t="s">
        <v>50</v>
      </c>
      <c r="B29" s="31">
        <v>2</v>
      </c>
      <c r="C29" s="31">
        <v>6</v>
      </c>
      <c r="D29" s="35">
        <v>1</v>
      </c>
      <c r="E29" s="33">
        <f>(B29*C29*D29)/$B$5</f>
        <v>0.25</v>
      </c>
    </row>
    <row r="30" spans="1:5" x14ac:dyDescent="0.3">
      <c r="A30" s="36" t="s">
        <v>56</v>
      </c>
      <c r="B30" s="36">
        <v>2</v>
      </c>
      <c r="C30" s="36">
        <v>48</v>
      </c>
      <c r="D30" s="42">
        <v>1</v>
      </c>
      <c r="E30" s="38">
        <f>(B30*C30*D30)/$B$5</f>
        <v>2</v>
      </c>
    </row>
    <row r="31" spans="1:5" x14ac:dyDescent="0.3">
      <c r="A31" s="36"/>
      <c r="B31" s="36"/>
      <c r="C31" s="36"/>
      <c r="D31" s="42"/>
      <c r="E31" s="38">
        <f>(B31*C31*D31)/$B$5</f>
        <v>0</v>
      </c>
    </row>
    <row r="32" spans="1:5" x14ac:dyDescent="0.3">
      <c r="A32" s="36"/>
      <c r="B32" s="36"/>
      <c r="C32" s="36"/>
      <c r="D32" s="42"/>
      <c r="E32" s="38">
        <f>(B32*C32*D32)/$B$5</f>
        <v>0</v>
      </c>
    </row>
    <row r="33" spans="1:5" s="14" customFormat="1" x14ac:dyDescent="0.3">
      <c r="A33" s="39" t="s">
        <v>47</v>
      </c>
      <c r="B33" s="39"/>
      <c r="C33" s="39"/>
      <c r="D33" s="39"/>
      <c r="E33" s="40">
        <f>SUM(E30:E32)</f>
        <v>2</v>
      </c>
    </row>
    <row r="35" spans="1:5" ht="13.5" x14ac:dyDescent="0.35">
      <c r="A35" s="26" t="s">
        <v>48</v>
      </c>
      <c r="B35" s="26"/>
      <c r="C35" s="26"/>
      <c r="D35" s="26"/>
      <c r="E35" s="41" t="s">
        <v>65</v>
      </c>
    </row>
    <row r="36" spans="1:5" ht="26" x14ac:dyDescent="0.3">
      <c r="A36" s="43" t="s">
        <v>49</v>
      </c>
      <c r="B36" s="29" t="s">
        <v>40</v>
      </c>
      <c r="C36" s="29" t="s">
        <v>41</v>
      </c>
      <c r="D36" s="29" t="s">
        <v>42</v>
      </c>
      <c r="E36" s="43" t="s">
        <v>43</v>
      </c>
    </row>
    <row r="37" spans="1:5" x14ac:dyDescent="0.3">
      <c r="A37" s="31" t="s">
        <v>50</v>
      </c>
      <c r="B37" s="31">
        <v>2</v>
      </c>
      <c r="C37" s="31">
        <v>6</v>
      </c>
      <c r="D37" s="35">
        <v>1</v>
      </c>
      <c r="E37" s="33">
        <f>(B37*C37*D37)/$B$5</f>
        <v>0.25</v>
      </c>
    </row>
    <row r="38" spans="1:5" x14ac:dyDescent="0.3">
      <c r="A38" s="36" t="s">
        <v>79</v>
      </c>
      <c r="B38" s="36">
        <v>1</v>
      </c>
      <c r="C38" s="36">
        <v>48</v>
      </c>
      <c r="D38" s="42">
        <v>1</v>
      </c>
      <c r="E38" s="38">
        <f>(B38*C38*D38)/$B$5</f>
        <v>1</v>
      </c>
    </row>
    <row r="39" spans="1:5" x14ac:dyDescent="0.3">
      <c r="A39" s="36"/>
      <c r="B39" s="36"/>
      <c r="C39" s="36"/>
      <c r="D39" s="42"/>
      <c r="E39" s="38">
        <f>(B39*C39*D39)/$B$5</f>
        <v>0</v>
      </c>
    </row>
    <row r="40" spans="1:5" x14ac:dyDescent="0.3">
      <c r="A40" s="36"/>
      <c r="B40" s="36"/>
      <c r="C40" s="36"/>
      <c r="D40" s="42"/>
      <c r="E40" s="38">
        <f>(B40*C40*D40)/$B$5</f>
        <v>0</v>
      </c>
    </row>
    <row r="41" spans="1:5" s="14" customFormat="1" x14ac:dyDescent="0.3">
      <c r="A41" s="39" t="s">
        <v>47</v>
      </c>
      <c r="B41" s="39"/>
      <c r="C41" s="39"/>
      <c r="D41" s="39"/>
      <c r="E41" s="40">
        <f>SUM(E38:E40)</f>
        <v>1</v>
      </c>
    </row>
    <row r="43" spans="1:5" ht="13.5" x14ac:dyDescent="0.35">
      <c r="A43" s="26" t="s">
        <v>48</v>
      </c>
      <c r="B43" s="26"/>
      <c r="C43" s="26"/>
      <c r="D43" s="26"/>
      <c r="E43" s="41" t="s">
        <v>63</v>
      </c>
    </row>
    <row r="44" spans="1:5" ht="26" x14ac:dyDescent="0.3">
      <c r="A44" s="43" t="s">
        <v>49</v>
      </c>
      <c r="B44" s="29" t="s">
        <v>40</v>
      </c>
      <c r="C44" s="29" t="s">
        <v>41</v>
      </c>
      <c r="D44" s="29" t="s">
        <v>42</v>
      </c>
      <c r="E44" s="43" t="s">
        <v>43</v>
      </c>
    </row>
    <row r="45" spans="1:5" x14ac:dyDescent="0.3">
      <c r="A45" s="31" t="s">
        <v>50</v>
      </c>
      <c r="B45" s="31">
        <v>2</v>
      </c>
      <c r="C45" s="31">
        <v>6</v>
      </c>
      <c r="D45" s="35">
        <v>1</v>
      </c>
      <c r="E45" s="33">
        <f>(B45*C45*D45)/$B$5</f>
        <v>0.25</v>
      </c>
    </row>
    <row r="46" spans="1:5" x14ac:dyDescent="0.3">
      <c r="A46" s="36" t="s">
        <v>76</v>
      </c>
      <c r="B46" s="36">
        <v>1</v>
      </c>
      <c r="C46" s="36">
        <v>48</v>
      </c>
      <c r="D46" s="42">
        <v>1</v>
      </c>
      <c r="E46" s="38">
        <f>(B46*C46*D46)/$B$5</f>
        <v>1</v>
      </c>
    </row>
    <row r="47" spans="1:5" x14ac:dyDescent="0.3">
      <c r="A47" s="36"/>
      <c r="B47" s="36"/>
      <c r="C47" s="36"/>
      <c r="D47" s="42"/>
      <c r="E47" s="38">
        <f>(B47*C47*D47)/$B$5</f>
        <v>0</v>
      </c>
    </row>
    <row r="48" spans="1:5" x14ac:dyDescent="0.3">
      <c r="A48" s="36"/>
      <c r="B48" s="36"/>
      <c r="C48" s="36"/>
      <c r="D48" s="42"/>
      <c r="E48" s="38">
        <f>(B48*C48*D48)/$B$5</f>
        <v>0</v>
      </c>
    </row>
    <row r="49" spans="1:5" s="14" customFormat="1" x14ac:dyDescent="0.3">
      <c r="A49" s="39" t="s">
        <v>47</v>
      </c>
      <c r="B49" s="39"/>
      <c r="C49" s="39"/>
      <c r="D49" s="39"/>
      <c r="E49" s="40">
        <f>SUM(E46:E48)</f>
        <v>1</v>
      </c>
    </row>
    <row r="51" spans="1:5" ht="13.5" x14ac:dyDescent="0.35">
      <c r="A51" s="26" t="s">
        <v>48</v>
      </c>
      <c r="B51" s="26"/>
      <c r="C51" s="26"/>
      <c r="D51" s="26"/>
      <c r="E51" s="41" t="s">
        <v>66</v>
      </c>
    </row>
    <row r="52" spans="1:5" ht="26" x14ac:dyDescent="0.3">
      <c r="A52" s="43" t="s">
        <v>49</v>
      </c>
      <c r="B52" s="29" t="s">
        <v>40</v>
      </c>
      <c r="C52" s="29" t="s">
        <v>41</v>
      </c>
      <c r="D52" s="29" t="s">
        <v>42</v>
      </c>
      <c r="E52" s="43" t="s">
        <v>43</v>
      </c>
    </row>
    <row r="53" spans="1:5" x14ac:dyDescent="0.3">
      <c r="A53" s="31" t="s">
        <v>50</v>
      </c>
      <c r="B53" s="31">
        <v>2</v>
      </c>
      <c r="C53" s="31">
        <v>6</v>
      </c>
      <c r="D53" s="35">
        <v>1</v>
      </c>
      <c r="E53" s="33">
        <f>(B53*C53*D53)/$B$5</f>
        <v>0.25</v>
      </c>
    </row>
    <row r="54" spans="1:5" x14ac:dyDescent="0.3">
      <c r="A54" s="36" t="s">
        <v>87</v>
      </c>
      <c r="B54" s="36">
        <v>1</v>
      </c>
      <c r="C54" s="36">
        <v>48</v>
      </c>
      <c r="D54" s="42">
        <v>1</v>
      </c>
      <c r="E54" s="38">
        <f>(B54*C54*D54)/$B$5</f>
        <v>1</v>
      </c>
    </row>
    <row r="55" spans="1:5" x14ac:dyDescent="0.3">
      <c r="A55" s="36" t="s">
        <v>80</v>
      </c>
      <c r="B55" s="36">
        <v>1</v>
      </c>
      <c r="C55" s="36">
        <v>48</v>
      </c>
      <c r="D55" s="42">
        <v>1</v>
      </c>
      <c r="E55" s="38">
        <f>(B55*C55*D55)/$B$5</f>
        <v>1</v>
      </c>
    </row>
    <row r="56" spans="1:5" x14ac:dyDescent="0.3">
      <c r="A56" s="36" t="s">
        <v>81</v>
      </c>
      <c r="B56" s="36">
        <v>1</v>
      </c>
      <c r="C56" s="36">
        <v>48</v>
      </c>
      <c r="D56" s="42">
        <v>1</v>
      </c>
      <c r="E56" s="38">
        <f>(B56*C56*D56)/$B$5</f>
        <v>1</v>
      </c>
    </row>
    <row r="57" spans="1:5" s="14" customFormat="1" x14ac:dyDescent="0.3">
      <c r="A57" s="39" t="s">
        <v>47</v>
      </c>
      <c r="B57" s="39"/>
      <c r="C57" s="39"/>
      <c r="D57" s="39"/>
      <c r="E57" s="40">
        <f>SUM(E54:E56)</f>
        <v>3</v>
      </c>
    </row>
    <row r="58" spans="1:5" ht="13.5" x14ac:dyDescent="0.35">
      <c r="A58" s="26" t="s">
        <v>48</v>
      </c>
      <c r="B58" s="26"/>
      <c r="C58" s="26"/>
      <c r="D58" s="26"/>
      <c r="E58" s="41" t="s">
        <v>64</v>
      </c>
    </row>
    <row r="59" spans="1:5" ht="26" x14ac:dyDescent="0.3">
      <c r="A59" s="43" t="s">
        <v>49</v>
      </c>
      <c r="B59" s="29" t="s">
        <v>40</v>
      </c>
      <c r="C59" s="29" t="s">
        <v>41</v>
      </c>
      <c r="D59" s="29" t="s">
        <v>42</v>
      </c>
      <c r="E59" s="43" t="s">
        <v>43</v>
      </c>
    </row>
    <row r="60" spans="1:5" x14ac:dyDescent="0.3">
      <c r="A60" s="31" t="s">
        <v>50</v>
      </c>
      <c r="B60" s="31">
        <v>2</v>
      </c>
      <c r="C60" s="31">
        <v>6</v>
      </c>
      <c r="D60" s="35">
        <v>1</v>
      </c>
      <c r="E60" s="33">
        <f>(B60*C60*D60)/$B$5</f>
        <v>0.25</v>
      </c>
    </row>
    <row r="61" spans="1:5" x14ac:dyDescent="0.3">
      <c r="A61" s="36" t="s">
        <v>85</v>
      </c>
      <c r="B61" s="36">
        <v>1</v>
      </c>
      <c r="C61" s="36">
        <v>48</v>
      </c>
      <c r="D61" s="42">
        <v>0.05</v>
      </c>
      <c r="E61" s="38">
        <f>(B61*C61*D61)/$B$5</f>
        <v>5.000000000000001E-2</v>
      </c>
    </row>
    <row r="62" spans="1:5" x14ac:dyDescent="0.3">
      <c r="A62" s="36"/>
      <c r="B62" s="36"/>
      <c r="C62" s="36"/>
      <c r="D62" s="42"/>
      <c r="E62" s="38"/>
    </row>
    <row r="63" spans="1:5" x14ac:dyDescent="0.3">
      <c r="A63" s="36"/>
      <c r="B63" s="36"/>
      <c r="C63" s="36"/>
      <c r="D63" s="42"/>
      <c r="E63" s="38"/>
    </row>
    <row r="64" spans="1:5" x14ac:dyDescent="0.3">
      <c r="A64" s="39" t="s">
        <v>47</v>
      </c>
      <c r="B64" s="39"/>
      <c r="C64" s="39"/>
      <c r="D64" s="39"/>
      <c r="E64" s="40">
        <f>SUM(E61:E63)</f>
        <v>5.000000000000001E-2</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EB273E788D942BDBEC711BBFB2B54" ma:contentTypeVersion="12" ma:contentTypeDescription="Create a new document." ma:contentTypeScope="" ma:versionID="cfda7f3f3aa46f337de3ad1f72a96072">
  <xsd:schema xmlns:xsd="http://www.w3.org/2001/XMLSchema" xmlns:xs="http://www.w3.org/2001/XMLSchema" xmlns:p="http://schemas.microsoft.com/office/2006/metadata/properties" xmlns:ns2="28237d16-543b-4e4c-a747-680f3d191d1b" xmlns:ns3="e66303bb-8168-4820-821d-6f3b56902712" targetNamespace="http://schemas.microsoft.com/office/2006/metadata/properties" ma:root="true" ma:fieldsID="49d490664c48227057825e7b52fd55c9" ns2:_="" ns3:_="">
    <xsd:import namespace="28237d16-543b-4e4c-a747-680f3d191d1b"/>
    <xsd:import namespace="e66303bb-8168-4820-821d-6f3b5690271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37d16-543b-4e4c-a747-680f3d191d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12ba981b-a7d8-40e2-97c9-302b9a05d7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66303bb-8168-4820-821d-6f3b5690271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fe8612b0-805d-46b0-9198-3cb4d8e9de7a}" ma:internalName="TaxCatchAll" ma:showField="CatchAllData" ma:web="e66303bb-8168-4820-821d-6f3b569027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66303bb-8168-4820-821d-6f3b56902712" xsi:nil="true"/>
    <lcf76f155ced4ddcb4097134ff3c332f xmlns="28237d16-543b-4e4c-a747-680f3d191d1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9D46D5-EABE-4A41-B814-26FAB039CC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37d16-543b-4e4c-a747-680f3d191d1b"/>
    <ds:schemaRef ds:uri="e66303bb-8168-4820-821d-6f3b569027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F3FD66-62DB-42B9-951B-2625FFB745B8}">
  <ds:schemaRefs>
    <ds:schemaRef ds:uri="http://schemas.microsoft.com/office/infopath/2007/PartnerControls"/>
    <ds:schemaRef ds:uri="http://schemas.openxmlformats.org/package/2006/metadata/core-properties"/>
    <ds:schemaRef ds:uri="http://www.w3.org/XML/1998/namespace"/>
    <ds:schemaRef ds:uri="http://purl.org/dc/dcmitype/"/>
    <ds:schemaRef ds:uri="http://schemas.microsoft.com/office/2006/documentManagement/types"/>
    <ds:schemaRef ds:uri="http://purl.org/dc/terms/"/>
    <ds:schemaRef ds:uri="http://purl.org/dc/elements/1.1/"/>
    <ds:schemaRef ds:uri="e66303bb-8168-4820-821d-6f3b56902712"/>
    <ds:schemaRef ds:uri="28237d16-543b-4e4c-a747-680f3d191d1b"/>
    <ds:schemaRef ds:uri="http://schemas.microsoft.com/office/2006/metadata/properties"/>
  </ds:schemaRefs>
</ds:datastoreItem>
</file>

<file path=customXml/itemProps3.xml><?xml version="1.0" encoding="utf-8"?>
<ds:datastoreItem xmlns:ds="http://schemas.openxmlformats.org/officeDocument/2006/customXml" ds:itemID="{7516851B-2E43-4407-A00C-F1B5154777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2023-08-22T23:16:28Z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0x010100795EB273E788D942BDBEC711BBFB2B54</vt:lpwstr>
  </property>
  <property fmtid="{D5CDD505-2E9C-101B-9397-08002B2CF9AE}" pid="3" name="Order">
    <vt:r8>2600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_ColorTag">
    <vt:lpwstr/>
  </property>
  <property fmtid="{D5CDD505-2E9C-101B-9397-08002B2CF9AE}" pid="8" name="TriggerFlowInfo">
    <vt:lpwstr/>
  </property>
  <property fmtid="{D5CDD505-2E9C-101B-9397-08002B2CF9AE}" pid="9" name="_ColorHex">
    <vt:lpwstr/>
  </property>
  <property fmtid="{D5CDD505-2E9C-101B-9397-08002B2CF9AE}" pid="10" name="_Emoji">
    <vt:lpwstr/>
  </property>
  <property fmtid="{D5CDD505-2E9C-101B-9397-08002B2CF9AE}" pid="11" name="ComplianceAssetId">
    <vt:lpwstr/>
  </property>
  <property fmtid="{D5CDD505-2E9C-101B-9397-08002B2CF9AE}" pid="12" name="TemplateUrl">
    <vt:lpwstr/>
  </property>
  <property fmtid="{D5CDD505-2E9C-101B-9397-08002B2CF9AE}" pid="13" name="MediaServiceImageTags">
    <vt:lpwstr/>
  </property>
</Properties>
</file>